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6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7" i="1"/>
  <c r="H23" i="1"/>
  <c r="H21" i="1"/>
  <c r="H18" i="1"/>
  <c r="H16" i="1"/>
  <c r="H14" i="1"/>
  <c r="H11" i="1"/>
  <c r="H9" i="1"/>
  <c r="I9" i="1" s="1"/>
  <c r="H6" i="1"/>
  <c r="H4" i="1"/>
  <c r="G9" i="1"/>
  <c r="I8" i="1"/>
  <c r="I29" i="1" l="1"/>
  <c r="G30" i="1"/>
  <c r="G29" i="1"/>
  <c r="F29" i="1"/>
  <c r="E29" i="1"/>
  <c r="D29" i="1"/>
  <c r="B29" i="1"/>
  <c r="E30" i="1"/>
  <c r="I30" i="1" s="1"/>
  <c r="C29" i="1"/>
  <c r="E28" i="1"/>
  <c r="I28" i="1" s="1"/>
  <c r="F27" i="1"/>
  <c r="E27" i="1"/>
  <c r="I27" i="1" s="1"/>
  <c r="D27" i="1"/>
  <c r="C27" i="1"/>
  <c r="B27" i="1"/>
  <c r="I25" i="1"/>
  <c r="I24" i="1"/>
  <c r="I23" i="1"/>
  <c r="G25" i="1"/>
  <c r="G24" i="1"/>
  <c r="G23" i="1"/>
  <c r="F23" i="1"/>
  <c r="E23" i="1"/>
  <c r="D23" i="1"/>
  <c r="C23" i="1"/>
  <c r="B23" i="1"/>
  <c r="E26" i="1"/>
  <c r="E25" i="1"/>
  <c r="E24" i="1"/>
  <c r="E22" i="1"/>
  <c r="I22" i="1" s="1"/>
  <c r="F21" i="1"/>
  <c r="E21" i="1"/>
  <c r="I21" i="1" s="1"/>
  <c r="D21" i="1"/>
  <c r="C21" i="1"/>
  <c r="B21" i="1"/>
  <c r="C18" i="1"/>
  <c r="E19" i="1"/>
  <c r="F18" i="1"/>
  <c r="D18" i="1"/>
  <c r="B18" i="1"/>
  <c r="F16" i="1"/>
  <c r="E16" i="1"/>
  <c r="D16" i="1"/>
  <c r="C16" i="1"/>
  <c r="B16" i="1"/>
  <c r="G15" i="1"/>
  <c r="G14" i="1"/>
  <c r="F14" i="1"/>
  <c r="E14" i="1"/>
  <c r="D14" i="1"/>
  <c r="C14" i="1"/>
  <c r="B14" i="1"/>
  <c r="F11" i="1"/>
  <c r="E11" i="1"/>
  <c r="D11" i="1"/>
  <c r="C11" i="1"/>
  <c r="B11" i="1"/>
  <c r="G10" i="1"/>
  <c r="F9" i="1"/>
  <c r="E9" i="1"/>
  <c r="D9" i="1"/>
  <c r="C9" i="1"/>
  <c r="B9" i="1"/>
  <c r="E10" i="1"/>
  <c r="B6" i="1"/>
  <c r="B4" i="1"/>
  <c r="E20" i="1"/>
  <c r="I20" i="1" s="1"/>
  <c r="G19" i="1"/>
  <c r="E17" i="1"/>
  <c r="I17" i="1" s="1"/>
  <c r="E15" i="1"/>
  <c r="I15" i="1" s="1"/>
  <c r="G12" i="1"/>
  <c r="G11" i="1"/>
  <c r="E13" i="1"/>
  <c r="I13" i="1" s="1"/>
  <c r="E12" i="1"/>
  <c r="C6" i="1"/>
  <c r="D6" i="1"/>
  <c r="E6" i="1"/>
  <c r="F6" i="1"/>
  <c r="E8" i="1"/>
  <c r="G7" i="1"/>
  <c r="E7" i="1"/>
  <c r="I7" i="1"/>
  <c r="E5" i="1"/>
  <c r="I5" i="1" s="1"/>
  <c r="E33" i="1"/>
  <c r="E34" i="1"/>
  <c r="F4" i="1"/>
  <c r="C4" i="1"/>
  <c r="E4" i="1" s="1"/>
  <c r="D4" i="1"/>
  <c r="G27" i="1" l="1"/>
  <c r="G28" i="1"/>
  <c r="G21" i="1"/>
  <c r="G22" i="1"/>
  <c r="E18" i="1"/>
  <c r="I18" i="1" s="1"/>
  <c r="I10" i="1"/>
  <c r="I19" i="1"/>
  <c r="I14" i="1"/>
  <c r="G20" i="1"/>
  <c r="G16" i="1"/>
  <c r="I16" i="1"/>
  <c r="G17" i="1"/>
  <c r="I11" i="1"/>
  <c r="I12" i="1"/>
  <c r="G13" i="1"/>
  <c r="G8" i="1"/>
  <c r="G6" i="1"/>
  <c r="I4" i="1"/>
  <c r="G4" i="1"/>
  <c r="G5" i="1"/>
  <c r="G18" i="1" l="1"/>
  <c r="I6" i="1"/>
</calcChain>
</file>

<file path=xl/sharedStrings.xml><?xml version="1.0" encoding="utf-8"?>
<sst xmlns="http://schemas.openxmlformats.org/spreadsheetml/2006/main" count="39" uniqueCount="37">
  <si>
    <t>แผนงาน/งาน</t>
  </si>
  <si>
    <t>งบประมาณ</t>
  </si>
  <si>
    <t>โอนเพิ่ม</t>
  </si>
  <si>
    <t>โอนลด</t>
  </si>
  <si>
    <t>งบประมาณทั้งสิ้น</t>
  </si>
  <si>
    <t>งบประมาณที่เบิกจ่าย</t>
  </si>
  <si>
    <t>จำนวนเงิน</t>
  </si>
  <si>
    <t>ร้อยละ</t>
  </si>
  <si>
    <t>งบประมาณคงเหลือ</t>
  </si>
  <si>
    <t>แผนงานงบกลาง</t>
  </si>
  <si>
    <t xml:space="preserve">  งานงบกลาง</t>
  </si>
  <si>
    <t>แผนงานบริหารงานทั่วไป</t>
  </si>
  <si>
    <t xml:space="preserve">  งานบริหารทั่วไป</t>
  </si>
  <si>
    <t xml:space="preserve">  งานบริหารงานคลัง</t>
  </si>
  <si>
    <t>แผนงานการรักษาความสงบภายใน</t>
  </si>
  <si>
    <t xml:space="preserve">  งานป้องกันภัยฝ่ายพลเรือนและระงับอัคคีภัย</t>
  </si>
  <si>
    <t>แผนงานการศึกษา</t>
  </si>
  <si>
    <t xml:space="preserve">  งานบริหารทั่วไปเกี่ยวกับการศึกษา</t>
  </si>
  <si>
    <t xml:space="preserve">  งานระดับก่อนวัยเรียนและประถมศึกษา</t>
  </si>
  <si>
    <t>แผนงานสาธารณสุข</t>
  </si>
  <si>
    <t xml:space="preserve">  งานบริการสาธารณสุขและงานสาธารณสุขอื่น</t>
  </si>
  <si>
    <t>แผนงานสังคมสงเคราะห์</t>
  </si>
  <si>
    <t xml:space="preserve">  งานสวัสดิการสังคมและสังคมสงเคราะห์</t>
  </si>
  <si>
    <t>แผนงานเคหะและชุมชน</t>
  </si>
  <si>
    <t xml:space="preserve">  งานบริหารทั่วไปเกี่ยวกับเคหะและชุมชน</t>
  </si>
  <si>
    <t xml:space="preserve">  งานไฟฟ้าถนน</t>
  </si>
  <si>
    <t>แผนงานสร้างความเข้มแข็งของชุมชน</t>
  </si>
  <si>
    <t xml:space="preserve">  งานส่งเสริมและสนับสนุนความเข้มแข็งชุมชน</t>
  </si>
  <si>
    <t>แผนงานการศาสนา วัฒนธรรม และนันทนาการ</t>
  </si>
  <si>
    <t xml:space="preserve">  งานกีฬาและนันทนาการ</t>
  </si>
  <si>
    <t xml:space="preserve">  งานศาสนาวัฒนธรรมท้องถิ่น</t>
  </si>
  <si>
    <t xml:space="preserve">  งานวิชาการวางแผนและส่งเสริมการท่องเที่ยว</t>
  </si>
  <si>
    <t>แผนงานอุตสาหกรรมและการโยธา</t>
  </si>
  <si>
    <t xml:space="preserve">  งานก่อสร้างโครงสร้างพื้นฐาน</t>
  </si>
  <si>
    <t>แผนงานการเกษตร</t>
  </si>
  <si>
    <t xml:space="preserve">  งานอนุรักษ์แหล่งน้ำและป่าไม้</t>
  </si>
  <si>
    <t>รายงานผลการใช้จ่ายงบประมาณ ประจำปี พ.ศ.2564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</si>
</sst>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K7" sqref="K7"/>
    </sheetView>
  </sheetViews>
  <sheetFormatPr defaultRowHeight="20.100000000000001" customHeight="1" x14ac:dyDescent="0.35"/>
  <cols>
    <col min="1" max="1" width="35.25" style="1" customWidth="1"/>
    <col min="2" max="6" width="13.625" style="1" customWidth="1"/>
    <col min="7" max="7" width="8.375" style="1" customWidth="1"/>
    <col min="8" max="8" width="11.625" style="1" customWidth="1"/>
    <col min="9" max="9" width="10.5" style="1" customWidth="1"/>
    <col min="10" max="16384" width="9" style="1"/>
  </cols>
  <sheetData>
    <row r="1" spans="1:9" ht="18" customHeight="1" x14ac:dyDescent="0.35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 ht="18" customHeight="1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9" t="s">
        <v>5</v>
      </c>
      <c r="G2" s="9"/>
      <c r="H2" s="9" t="s">
        <v>8</v>
      </c>
      <c r="I2" s="9"/>
    </row>
    <row r="3" spans="1:9" ht="18" customHeight="1" x14ac:dyDescent="0.35">
      <c r="A3" s="10"/>
      <c r="B3" s="10"/>
      <c r="C3" s="10"/>
      <c r="D3" s="10"/>
      <c r="E3" s="10"/>
      <c r="F3" s="2" t="s">
        <v>6</v>
      </c>
      <c r="G3" s="2" t="s">
        <v>7</v>
      </c>
      <c r="H3" s="2" t="s">
        <v>6</v>
      </c>
      <c r="I3" s="2" t="s">
        <v>7</v>
      </c>
    </row>
    <row r="4" spans="1:9" ht="18" customHeight="1" x14ac:dyDescent="0.35">
      <c r="A4" s="4" t="s">
        <v>9</v>
      </c>
      <c r="B4" s="6">
        <f>SUM(B5)</f>
        <v>16529800</v>
      </c>
      <c r="C4" s="6">
        <f t="shared" ref="C4:D4" si="0">SUM(C5)</f>
        <v>464700</v>
      </c>
      <c r="D4" s="6">
        <f t="shared" si="0"/>
        <v>794952.36</v>
      </c>
      <c r="E4" s="6">
        <f>B4+C4-D4</f>
        <v>16199547.640000001</v>
      </c>
      <c r="F4" s="6">
        <f>SUM(F5)</f>
        <v>15992013.640000001</v>
      </c>
      <c r="G4" s="7">
        <f>F4*100/E4</f>
        <v>98.718890152910461</v>
      </c>
      <c r="H4" s="6">
        <f>SUM(H5)</f>
        <v>207534</v>
      </c>
      <c r="I4" s="7">
        <f>H4*100/E4</f>
        <v>1.2811098470895326</v>
      </c>
    </row>
    <row r="5" spans="1:9" ht="18" customHeight="1" x14ac:dyDescent="0.35">
      <c r="A5" s="3" t="s">
        <v>10</v>
      </c>
      <c r="B5" s="5">
        <v>16529800</v>
      </c>
      <c r="C5" s="5">
        <v>464700</v>
      </c>
      <c r="D5" s="5">
        <v>794952.36</v>
      </c>
      <c r="E5" s="5">
        <f t="shared" ref="E5:E34" si="1">B5+C5-D5</f>
        <v>16199547.640000001</v>
      </c>
      <c r="F5" s="5">
        <v>15992013.640000001</v>
      </c>
      <c r="G5" s="8">
        <f t="shared" ref="G5" si="2">F5*100/E5</f>
        <v>98.718890152910461</v>
      </c>
      <c r="H5" s="5">
        <v>207534</v>
      </c>
      <c r="I5" s="8">
        <f t="shared" ref="I5" si="3">H5*100/E5</f>
        <v>1.2811098470895326</v>
      </c>
    </row>
    <row r="6" spans="1:9" ht="18" customHeight="1" x14ac:dyDescent="0.35">
      <c r="A6" s="4" t="s">
        <v>11</v>
      </c>
      <c r="B6" s="6">
        <f>SUM(B7:B8)</f>
        <v>14393200</v>
      </c>
      <c r="C6" s="6">
        <f t="shared" ref="C6:F6" si="4">SUM(C7:C8)</f>
        <v>2842200</v>
      </c>
      <c r="D6" s="6">
        <f t="shared" si="4"/>
        <v>2592717.75</v>
      </c>
      <c r="E6" s="6">
        <f t="shared" si="4"/>
        <v>14642682.25</v>
      </c>
      <c r="F6" s="6">
        <f t="shared" si="4"/>
        <v>12947323.66</v>
      </c>
      <c r="G6" s="7">
        <f t="shared" ref="G6:G25" si="5">F6*100/E6</f>
        <v>88.421803047730549</v>
      </c>
      <c r="H6" s="6">
        <f>SUM(H7:H8)</f>
        <v>545926.59</v>
      </c>
      <c r="I6" s="7">
        <f>H6*100/E6</f>
        <v>3.7283236819538303</v>
      </c>
    </row>
    <row r="7" spans="1:9" ht="18" customHeight="1" x14ac:dyDescent="0.35">
      <c r="A7" s="3" t="s">
        <v>12</v>
      </c>
      <c r="B7" s="5">
        <v>12111000</v>
      </c>
      <c r="C7" s="5">
        <v>2706200</v>
      </c>
      <c r="D7" s="5">
        <v>2186517.75</v>
      </c>
      <c r="E7" s="5">
        <f>B7+C7-D7</f>
        <v>12630682.25</v>
      </c>
      <c r="F7" s="5">
        <v>11076648.210000001</v>
      </c>
      <c r="G7" s="8">
        <f t="shared" si="5"/>
        <v>87.69635709899994</v>
      </c>
      <c r="H7" s="5">
        <v>404602.04</v>
      </c>
      <c r="I7" s="8">
        <f t="shared" ref="I7" si="6">H7*100/E7</f>
        <v>3.2033268828372274</v>
      </c>
    </row>
    <row r="8" spans="1:9" ht="18" customHeight="1" x14ac:dyDescent="0.35">
      <c r="A8" s="3" t="s">
        <v>13</v>
      </c>
      <c r="B8" s="5">
        <v>2282200</v>
      </c>
      <c r="C8" s="5">
        <v>136000</v>
      </c>
      <c r="D8" s="5">
        <v>406200</v>
      </c>
      <c r="E8" s="5">
        <f>B8+C8-D8</f>
        <v>2012000</v>
      </c>
      <c r="F8" s="5">
        <v>1870675.45</v>
      </c>
      <c r="G8" s="8">
        <f t="shared" si="5"/>
        <v>92.975916998011925</v>
      </c>
      <c r="H8" s="5">
        <v>141324.54999999999</v>
      </c>
      <c r="I8" s="8">
        <f>H8*100/E8</f>
        <v>7.0240830019880702</v>
      </c>
    </row>
    <row r="9" spans="1:9" ht="18" customHeight="1" x14ac:dyDescent="0.35">
      <c r="A9" s="4" t="s">
        <v>14</v>
      </c>
      <c r="B9" s="6">
        <f>SUM(B10)</f>
        <v>190000</v>
      </c>
      <c r="C9" s="6">
        <f>SUM(C10)</f>
        <v>0</v>
      </c>
      <c r="D9" s="6">
        <f>SUM(D10)</f>
        <v>184000</v>
      </c>
      <c r="E9" s="6">
        <f>SUM(E10)</f>
        <v>6000</v>
      </c>
      <c r="F9" s="6">
        <f>SUM(F10)</f>
        <v>6000</v>
      </c>
      <c r="G9" s="7">
        <f>F9*100/E9</f>
        <v>100</v>
      </c>
      <c r="H9" s="6">
        <f>SUM(H10)</f>
        <v>0</v>
      </c>
      <c r="I9" s="8">
        <f>H9*100/E9</f>
        <v>0</v>
      </c>
    </row>
    <row r="10" spans="1:9" ht="18" customHeight="1" x14ac:dyDescent="0.35">
      <c r="A10" s="3" t="s">
        <v>15</v>
      </c>
      <c r="B10" s="5">
        <v>190000</v>
      </c>
      <c r="C10" s="5">
        <v>0</v>
      </c>
      <c r="D10" s="5">
        <v>184000</v>
      </c>
      <c r="E10" s="5">
        <f>B10+C10-D10</f>
        <v>6000</v>
      </c>
      <c r="F10" s="5">
        <v>6000</v>
      </c>
      <c r="G10" s="8">
        <f t="shared" si="5"/>
        <v>100</v>
      </c>
      <c r="H10" s="5">
        <v>0</v>
      </c>
      <c r="I10" s="8">
        <f t="shared" ref="I10" si="7">H10*100/E10</f>
        <v>0</v>
      </c>
    </row>
    <row r="11" spans="1:9" ht="18" customHeight="1" x14ac:dyDescent="0.35">
      <c r="A11" s="4" t="s">
        <v>16</v>
      </c>
      <c r="B11" s="6">
        <f>SUM(B12:B13)</f>
        <v>8513900</v>
      </c>
      <c r="C11" s="6">
        <f>SUM(C12:C13)</f>
        <v>238000</v>
      </c>
      <c r="D11" s="6">
        <f>SUM(D12:D13)</f>
        <v>302000</v>
      </c>
      <c r="E11" s="6">
        <f>SUM(E12:E13)</f>
        <v>8449900</v>
      </c>
      <c r="F11" s="6">
        <f>SUM(F12:F13)</f>
        <v>7896194.0300000003</v>
      </c>
      <c r="G11" s="7">
        <f t="shared" si="5"/>
        <v>93.447189079160694</v>
      </c>
      <c r="H11" s="6">
        <f>SUM(H12:H13)</f>
        <v>553705.97</v>
      </c>
      <c r="I11" s="7">
        <f>H11*100/E11</f>
        <v>6.5528109208392999</v>
      </c>
    </row>
    <row r="12" spans="1:9" ht="18" customHeight="1" x14ac:dyDescent="0.35">
      <c r="A12" s="3" t="s">
        <v>17</v>
      </c>
      <c r="B12" s="5">
        <v>996000</v>
      </c>
      <c r="C12" s="5">
        <v>127000</v>
      </c>
      <c r="D12" s="5">
        <v>125000</v>
      </c>
      <c r="E12" s="5">
        <f>B12+C12-D12</f>
        <v>998000</v>
      </c>
      <c r="F12" s="5">
        <v>887756.03</v>
      </c>
      <c r="G12" s="8">
        <f t="shared" si="5"/>
        <v>88.953510020040085</v>
      </c>
      <c r="H12" s="5">
        <v>110243.97</v>
      </c>
      <c r="I12" s="8">
        <f t="shared" ref="I12:I13" si="8">H12*100/E12</f>
        <v>11.046489979959921</v>
      </c>
    </row>
    <row r="13" spans="1:9" ht="18" customHeight="1" x14ac:dyDescent="0.35">
      <c r="A13" s="3" t="s">
        <v>18</v>
      </c>
      <c r="B13" s="5">
        <v>7517900</v>
      </c>
      <c r="C13" s="5">
        <v>111000</v>
      </c>
      <c r="D13" s="5">
        <v>177000</v>
      </c>
      <c r="E13" s="5">
        <f>B13+C13-D13</f>
        <v>7451900</v>
      </c>
      <c r="F13" s="5">
        <v>7008438</v>
      </c>
      <c r="G13" s="8">
        <f t="shared" si="5"/>
        <v>94.049007635636542</v>
      </c>
      <c r="H13" s="5">
        <v>443462</v>
      </c>
      <c r="I13" s="8">
        <f t="shared" si="8"/>
        <v>5.9509923643634508</v>
      </c>
    </row>
    <row r="14" spans="1:9" ht="18" customHeight="1" x14ac:dyDescent="0.35">
      <c r="A14" s="4" t="s">
        <v>19</v>
      </c>
      <c r="B14" s="6">
        <f>SUM(B15)</f>
        <v>620000</v>
      </c>
      <c r="C14" s="6">
        <f>SUM(C15)</f>
        <v>64000</v>
      </c>
      <c r="D14" s="6">
        <f>SUM(D15)</f>
        <v>318000</v>
      </c>
      <c r="E14" s="6">
        <f>SUM(E15)</f>
        <v>366000</v>
      </c>
      <c r="F14" s="6">
        <f>SUM(F15)</f>
        <v>353445.9</v>
      </c>
      <c r="G14" s="7">
        <f t="shared" si="5"/>
        <v>96.569918032786887</v>
      </c>
      <c r="H14" s="6">
        <f>SUM(H15)</f>
        <v>12554.1</v>
      </c>
      <c r="I14" s="7">
        <f>H14*100/E14</f>
        <v>3.4300819672131149</v>
      </c>
    </row>
    <row r="15" spans="1:9" ht="18" customHeight="1" x14ac:dyDescent="0.35">
      <c r="A15" s="3" t="s">
        <v>20</v>
      </c>
      <c r="B15" s="5">
        <v>620000</v>
      </c>
      <c r="C15" s="5">
        <v>64000</v>
      </c>
      <c r="D15" s="5">
        <v>318000</v>
      </c>
      <c r="E15" s="5">
        <f>B15+C15-D15</f>
        <v>366000</v>
      </c>
      <c r="F15" s="5">
        <v>353445.9</v>
      </c>
      <c r="G15" s="8">
        <f t="shared" si="5"/>
        <v>96.569918032786887</v>
      </c>
      <c r="H15" s="5">
        <v>12554.1</v>
      </c>
      <c r="I15" s="8">
        <f t="shared" ref="I15" si="9">H15*100/E15</f>
        <v>3.4300819672131149</v>
      </c>
    </row>
    <row r="16" spans="1:9" ht="18" customHeight="1" x14ac:dyDescent="0.35">
      <c r="A16" s="4" t="s">
        <v>21</v>
      </c>
      <c r="B16" s="6">
        <f>SUM(B17)</f>
        <v>20000</v>
      </c>
      <c r="C16" s="6">
        <f>SUM(C17)</f>
        <v>60000</v>
      </c>
      <c r="D16" s="6">
        <f>SUM(D17)</f>
        <v>20000</v>
      </c>
      <c r="E16" s="6">
        <f>SUM(E17)</f>
        <v>60000</v>
      </c>
      <c r="F16" s="6">
        <f>SUM(F17)</f>
        <v>58950</v>
      </c>
      <c r="G16" s="7">
        <f t="shared" si="5"/>
        <v>98.25</v>
      </c>
      <c r="H16" s="6">
        <f>SUM(H17)</f>
        <v>1050</v>
      </c>
      <c r="I16" s="7">
        <f>H16*100/E16</f>
        <v>1.75</v>
      </c>
    </row>
    <row r="17" spans="1:9" ht="18" customHeight="1" x14ac:dyDescent="0.35">
      <c r="A17" s="3" t="s">
        <v>22</v>
      </c>
      <c r="B17" s="5">
        <v>20000</v>
      </c>
      <c r="C17" s="5">
        <v>60000</v>
      </c>
      <c r="D17" s="5">
        <v>20000</v>
      </c>
      <c r="E17" s="5">
        <f>B17+C17-D17</f>
        <v>60000</v>
      </c>
      <c r="F17" s="5">
        <v>58950</v>
      </c>
      <c r="G17" s="8">
        <f t="shared" si="5"/>
        <v>98.25</v>
      </c>
      <c r="H17" s="5">
        <v>1050</v>
      </c>
      <c r="I17" s="8">
        <f t="shared" ref="I17" si="10">H17*100/E17</f>
        <v>1.75</v>
      </c>
    </row>
    <row r="18" spans="1:9" ht="18" customHeight="1" x14ac:dyDescent="0.35">
      <c r="A18" s="4" t="s">
        <v>23</v>
      </c>
      <c r="B18" s="6">
        <f>SUM(B19:B20)</f>
        <v>1747000</v>
      </c>
      <c r="C18" s="6">
        <f>SUM(C19:C20)</f>
        <v>1899638.1099999999</v>
      </c>
      <c r="D18" s="6">
        <f t="shared" ref="D18:E18" si="11">SUM(D19:D20)</f>
        <v>409368</v>
      </c>
      <c r="E18" s="6">
        <f t="shared" si="11"/>
        <v>3237270.11</v>
      </c>
      <c r="F18" s="6">
        <f>SUM(F19:F20)</f>
        <v>1756442.7999999998</v>
      </c>
      <c r="G18" s="7">
        <f t="shared" si="5"/>
        <v>54.256912161092416</v>
      </c>
      <c r="H18" s="6">
        <f>SUM(H19:H20)</f>
        <v>267827.31</v>
      </c>
      <c r="I18" s="7">
        <f>H18*100/E18</f>
        <v>8.2732456946572182</v>
      </c>
    </row>
    <row r="19" spans="1:9" ht="18" customHeight="1" x14ac:dyDescent="0.35">
      <c r="A19" s="3" t="s">
        <v>24</v>
      </c>
      <c r="B19" s="5">
        <v>1517000</v>
      </c>
      <c r="C19" s="5">
        <v>1564685.75</v>
      </c>
      <c r="D19" s="5">
        <v>328098</v>
      </c>
      <c r="E19" s="5">
        <f>B19+C19-D19</f>
        <v>2753587.75</v>
      </c>
      <c r="F19" s="5">
        <v>1469660.68</v>
      </c>
      <c r="G19" s="8">
        <f t="shared" si="5"/>
        <v>53.372574743623112</v>
      </c>
      <c r="H19" s="5">
        <v>70927.070000000007</v>
      </c>
      <c r="I19" s="8">
        <f t="shared" ref="I19:I20" si="12">H19*100/E19</f>
        <v>2.5758056920466768</v>
      </c>
    </row>
    <row r="20" spans="1:9" ht="18" customHeight="1" x14ac:dyDescent="0.35">
      <c r="A20" s="3" t="s">
        <v>25</v>
      </c>
      <c r="B20" s="5">
        <v>230000</v>
      </c>
      <c r="C20" s="5">
        <v>334952.36</v>
      </c>
      <c r="D20" s="5">
        <v>81270</v>
      </c>
      <c r="E20" s="5">
        <f>B20+C20-D20</f>
        <v>483682.36</v>
      </c>
      <c r="F20" s="5">
        <v>286782.12</v>
      </c>
      <c r="G20" s="8">
        <f t="shared" si="5"/>
        <v>59.291415961500022</v>
      </c>
      <c r="H20" s="5">
        <v>196900.24</v>
      </c>
      <c r="I20" s="8">
        <f t="shared" si="12"/>
        <v>40.708584038499978</v>
      </c>
    </row>
    <row r="21" spans="1:9" ht="18" customHeight="1" x14ac:dyDescent="0.35">
      <c r="A21" s="4" t="s">
        <v>26</v>
      </c>
      <c r="B21" s="6">
        <f>SUM(B22)</f>
        <v>240000</v>
      </c>
      <c r="C21" s="6">
        <f>SUM(C22)</f>
        <v>0</v>
      </c>
      <c r="D21" s="6">
        <f>SUM(D22)</f>
        <v>127500</v>
      </c>
      <c r="E21" s="6">
        <f>SUM(E22)</f>
        <v>112500</v>
      </c>
      <c r="F21" s="6">
        <f>SUM(F22)</f>
        <v>109620</v>
      </c>
      <c r="G21" s="7">
        <f t="shared" si="5"/>
        <v>97.44</v>
      </c>
      <c r="H21" s="6">
        <f>SUM(H22)</f>
        <v>2880</v>
      </c>
      <c r="I21" s="7">
        <f>H21*100/E21</f>
        <v>2.56</v>
      </c>
    </row>
    <row r="22" spans="1:9" ht="18" customHeight="1" x14ac:dyDescent="0.35">
      <c r="A22" s="3" t="s">
        <v>27</v>
      </c>
      <c r="B22" s="5">
        <v>240000</v>
      </c>
      <c r="C22" s="5">
        <v>0</v>
      </c>
      <c r="D22" s="5">
        <v>127500</v>
      </c>
      <c r="E22" s="5">
        <f>B22+C22-D22</f>
        <v>112500</v>
      </c>
      <c r="F22" s="5">
        <v>109620</v>
      </c>
      <c r="G22" s="8">
        <f t="shared" si="5"/>
        <v>97.44</v>
      </c>
      <c r="H22" s="5">
        <v>2880</v>
      </c>
      <c r="I22" s="8">
        <f t="shared" ref="I22" si="13">H22*100/E22</f>
        <v>2.56</v>
      </c>
    </row>
    <row r="23" spans="1:9" ht="18" customHeight="1" x14ac:dyDescent="0.35">
      <c r="A23" s="4" t="s">
        <v>28</v>
      </c>
      <c r="B23" s="6">
        <f>SUM(B24:B26)</f>
        <v>730000</v>
      </c>
      <c r="C23" s="6">
        <f>SUM(C24:C26)</f>
        <v>0</v>
      </c>
      <c r="D23" s="6">
        <f>SUM(D24:D26)</f>
        <v>616000</v>
      </c>
      <c r="E23" s="6">
        <f>SUM(E24:E26)</f>
        <v>114000</v>
      </c>
      <c r="F23" s="6">
        <f>SUM(F24:F26)</f>
        <v>84400</v>
      </c>
      <c r="G23" s="7">
        <f t="shared" si="5"/>
        <v>74.035087719298247</v>
      </c>
      <c r="H23" s="6">
        <f>SUM(H24:H26)</f>
        <v>29600</v>
      </c>
      <c r="I23" s="7">
        <f>H23*100/E23</f>
        <v>25.964912280701753</v>
      </c>
    </row>
    <row r="24" spans="1:9" ht="18" customHeight="1" x14ac:dyDescent="0.35">
      <c r="A24" s="3" t="s">
        <v>29</v>
      </c>
      <c r="B24" s="5">
        <v>270000</v>
      </c>
      <c r="C24" s="5">
        <v>0</v>
      </c>
      <c r="D24" s="5">
        <v>266000</v>
      </c>
      <c r="E24" s="5">
        <f>B24+C24-D24</f>
        <v>4000</v>
      </c>
      <c r="F24" s="5">
        <v>0</v>
      </c>
      <c r="G24" s="8">
        <f t="shared" si="5"/>
        <v>0</v>
      </c>
      <c r="H24" s="5">
        <v>4000</v>
      </c>
      <c r="I24" s="8">
        <f>H24*100/E24</f>
        <v>100</v>
      </c>
    </row>
    <row r="25" spans="1:9" ht="18" customHeight="1" x14ac:dyDescent="0.35">
      <c r="A25" s="3" t="s">
        <v>30</v>
      </c>
      <c r="B25" s="5">
        <v>440000</v>
      </c>
      <c r="C25" s="5">
        <v>0</v>
      </c>
      <c r="D25" s="5">
        <v>330000</v>
      </c>
      <c r="E25" s="5">
        <f>B25+C25-D25</f>
        <v>110000</v>
      </c>
      <c r="F25" s="5">
        <v>84400</v>
      </c>
      <c r="G25" s="8">
        <f t="shared" si="5"/>
        <v>76.727272727272734</v>
      </c>
      <c r="H25" s="5">
        <v>25600</v>
      </c>
      <c r="I25" s="8">
        <f>H25*100/E25</f>
        <v>23.272727272727273</v>
      </c>
    </row>
    <row r="26" spans="1:9" ht="18" customHeight="1" x14ac:dyDescent="0.35">
      <c r="A26" s="3" t="s">
        <v>31</v>
      </c>
      <c r="B26" s="5">
        <v>20000</v>
      </c>
      <c r="C26" s="5">
        <v>0</v>
      </c>
      <c r="D26" s="5">
        <v>20000</v>
      </c>
      <c r="E26" s="5">
        <f>B26+C26-D26</f>
        <v>0</v>
      </c>
      <c r="F26" s="5">
        <v>0</v>
      </c>
      <c r="G26" s="8">
        <v>0</v>
      </c>
      <c r="H26" s="5">
        <v>0</v>
      </c>
      <c r="I26" s="8">
        <v>0</v>
      </c>
    </row>
    <row r="27" spans="1:9" ht="18" customHeight="1" x14ac:dyDescent="0.35">
      <c r="A27" s="4" t="s">
        <v>32</v>
      </c>
      <c r="B27" s="6">
        <f>SUM(B28)</f>
        <v>2926100</v>
      </c>
      <c r="C27" s="6">
        <f>SUM(C28)</f>
        <v>223200</v>
      </c>
      <c r="D27" s="6">
        <f>SUM(D28)</f>
        <v>366000</v>
      </c>
      <c r="E27" s="6">
        <f>SUM(E28)</f>
        <v>2783300</v>
      </c>
      <c r="F27" s="6">
        <f>SUM(F28)</f>
        <v>2783300</v>
      </c>
      <c r="G27" s="7">
        <f>F27*100/E27</f>
        <v>100</v>
      </c>
      <c r="H27" s="6">
        <f>SUM(H28)</f>
        <v>0</v>
      </c>
      <c r="I27" s="7">
        <f>H27*100/E27</f>
        <v>0</v>
      </c>
    </row>
    <row r="28" spans="1:9" ht="18" customHeight="1" x14ac:dyDescent="0.35">
      <c r="A28" s="3" t="s">
        <v>33</v>
      </c>
      <c r="B28" s="5">
        <v>2926100</v>
      </c>
      <c r="C28" s="5">
        <v>223200</v>
      </c>
      <c r="D28" s="5">
        <v>366000</v>
      </c>
      <c r="E28" s="5">
        <f>B28+C28-D28</f>
        <v>2783300</v>
      </c>
      <c r="F28" s="5">
        <v>2783300</v>
      </c>
      <c r="G28" s="8">
        <f>F28*100/E28</f>
        <v>100</v>
      </c>
      <c r="H28" s="5">
        <v>0</v>
      </c>
      <c r="I28" s="8">
        <f t="shared" ref="I28" si="14">H28*100/E28</f>
        <v>0</v>
      </c>
    </row>
    <row r="29" spans="1:9" ht="18" customHeight="1" x14ac:dyDescent="0.35">
      <c r="A29" s="4" t="s">
        <v>34</v>
      </c>
      <c r="B29" s="6">
        <f>SUM(B30)</f>
        <v>90000</v>
      </c>
      <c r="C29" s="6">
        <f>SUM(C30)</f>
        <v>0</v>
      </c>
      <c r="D29" s="6">
        <f>SUM(D30)</f>
        <v>61200</v>
      </c>
      <c r="E29" s="6">
        <f>SUM(E30)</f>
        <v>28800</v>
      </c>
      <c r="F29" s="6">
        <f>SUM(F30)</f>
        <v>27800</v>
      </c>
      <c r="G29" s="7">
        <f>F29*100/E29</f>
        <v>96.527777777777771</v>
      </c>
      <c r="H29" s="6">
        <f>SUM(H30)</f>
        <v>1000</v>
      </c>
      <c r="I29" s="7">
        <f>H29*100/E29</f>
        <v>3.4722222222222223</v>
      </c>
    </row>
    <row r="30" spans="1:9" ht="18" customHeight="1" x14ac:dyDescent="0.35">
      <c r="A30" s="3" t="s">
        <v>35</v>
      </c>
      <c r="B30" s="5">
        <v>90000</v>
      </c>
      <c r="C30" s="5">
        <v>0</v>
      </c>
      <c r="D30" s="5">
        <v>61200</v>
      </c>
      <c r="E30" s="5">
        <f>B30+C30-D30</f>
        <v>28800</v>
      </c>
      <c r="F30" s="5">
        <v>27800</v>
      </c>
      <c r="G30" s="8">
        <f>F30*100/E30</f>
        <v>96.527777777777771</v>
      </c>
      <c r="H30" s="5">
        <v>1000</v>
      </c>
      <c r="I30" s="8">
        <f t="shared" ref="I30" si="15">H30*100/E30</f>
        <v>3.4722222222222223</v>
      </c>
    </row>
    <row r="31" spans="1:9" ht="18" customHeight="1" x14ac:dyDescent="0.35">
      <c r="A31" s="3"/>
      <c r="B31" s="5"/>
      <c r="C31" s="5"/>
      <c r="D31" s="5"/>
      <c r="E31" s="5"/>
      <c r="F31" s="5"/>
      <c r="G31" s="8"/>
      <c r="H31" s="5"/>
      <c r="I31" s="8"/>
    </row>
    <row r="32" spans="1:9" ht="18" customHeight="1" x14ac:dyDescent="0.35">
      <c r="A32" s="3"/>
      <c r="B32" s="5"/>
      <c r="C32" s="5"/>
      <c r="D32" s="5"/>
      <c r="E32" s="6"/>
      <c r="F32" s="5"/>
      <c r="G32" s="7"/>
      <c r="H32" s="5"/>
      <c r="I32" s="7"/>
    </row>
    <row r="33" spans="1:9" ht="18" customHeight="1" x14ac:dyDescent="0.35">
      <c r="A33" s="3"/>
      <c r="B33" s="5"/>
      <c r="C33" s="5"/>
      <c r="D33" s="5"/>
      <c r="E33" s="6">
        <f t="shared" si="1"/>
        <v>0</v>
      </c>
      <c r="F33" s="5"/>
      <c r="G33" s="7"/>
      <c r="H33" s="5"/>
      <c r="I33" s="7"/>
    </row>
    <row r="34" spans="1:9" ht="18" customHeight="1" x14ac:dyDescent="0.35">
      <c r="A34" s="3"/>
      <c r="B34" s="5"/>
      <c r="C34" s="5"/>
      <c r="D34" s="5"/>
      <c r="E34" s="6">
        <f t="shared" si="1"/>
        <v>0</v>
      </c>
      <c r="F34" s="5"/>
      <c r="G34" s="7"/>
      <c r="H34" s="5"/>
      <c r="I34" s="7"/>
    </row>
    <row r="35" spans="1:9" ht="18" customHeight="1" x14ac:dyDescent="0.35"/>
  </sheetData>
  <mergeCells count="8">
    <mergeCell ref="A1:I1"/>
    <mergeCell ref="F2:G2"/>
    <mergeCell ref="H2:I2"/>
    <mergeCell ref="A2:A3"/>
    <mergeCell ref="B2:B3"/>
    <mergeCell ref="C2:C3"/>
    <mergeCell ref="D2:D3"/>
    <mergeCell ref="E2:E3"/>
  </mergeCells>
  <pageMargins left="7.874015748031496E-2" right="0" top="7.874015748031496E-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cp:lastPrinted>2022-01-31T02:49:24Z</cp:lastPrinted>
  <dcterms:created xsi:type="dcterms:W3CDTF">2022-01-07T04:56:52Z</dcterms:created>
  <dcterms:modified xsi:type="dcterms:W3CDTF">2022-01-31T03:19:49Z</dcterms:modified>
</cp:coreProperties>
</file>